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MBA01\Desktop\"/>
    </mc:Choice>
  </mc:AlternateContent>
  <bookViews>
    <workbookView xWindow="0" yWindow="0" windowWidth="23040" windowHeight="8610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62913"/>
</workbook>
</file>

<file path=xl/calcChain.xml><?xml version="1.0" encoding="utf-8"?>
<calcChain xmlns="http://schemas.openxmlformats.org/spreadsheetml/2006/main">
  <c r="D12" i="8" l="1"/>
  <c r="C28" i="8" s="1"/>
  <c r="B53" i="8"/>
  <c r="E51" i="8"/>
  <c r="B51" i="8"/>
  <c r="B49" i="8"/>
  <c r="B48" i="8"/>
  <c r="B47" i="8"/>
  <c r="E51" i="7"/>
  <c r="B53" i="7"/>
  <c r="B51" i="7"/>
  <c r="B49" i="7"/>
  <c r="B48" i="7"/>
  <c r="B47" i="7"/>
  <c r="D12" i="7"/>
  <c r="C29" i="7" s="1"/>
  <c r="C27" i="8" l="1"/>
  <c r="C27" i="7"/>
  <c r="F12" i="7"/>
  <c r="E45" i="7"/>
  <c r="C23" i="7"/>
  <c r="C26" i="7"/>
  <c r="C24" i="8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 shape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<sst xmlns="http://schemas.openxmlformats.org/spreadsheetml/2006/main" count="72" uniqueCount="30">
  <si>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</si>
  <si>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</si>
  <si>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</si>
  <si>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</si>
  <si>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</si>
  <si>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</si>
  <si>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</si>
  <si>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</si>
  <si>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</si>
  <si>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</si>
  <si>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</si>
  <si>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</si>
  <si>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</si>
  <si>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</si>
  <si>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</si>
  <si>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</si>
  <si>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</si>
  <si>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</si>
  <si>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</si>
  <si>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</si>
  <si>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</si>
  <si>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t xml:space="preserve">3. Woche vom </t>
  </si>
  <si>
    <t>für alle Teilnehmenden, die KEINEN Internetaccount nutzen!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</si>
  <si>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das Radelprotokoll möglichst tagesaktuell führen. Der Bogen muss einmal wöchentlich im lokalen Koordinationsbüro abgegeben werden.</t>
    </r>
  </si>
  <si>
    <t>Fahrten</t>
  </si>
  <si>
    <t>Nicole Sude</t>
  </si>
  <si>
    <t>Landkreis Waldeck-Frankenberg</t>
  </si>
  <si>
    <t>Südring 2, 34497 Korbach</t>
  </si>
  <si>
    <t>Tel: 05631/954-412</t>
  </si>
  <si>
    <t>E-Mail: nicole.sude@lkwafkb.de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</si>
</sst>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1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31" zoomScaleNormal="100" zoomScaleSheetLayoutView="115" workbookViewId="0">
      <selection activeCell="E51" sqref="E5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22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6</v>
      </c>
      <c r="D12" s="38">
        <v>44725</v>
      </c>
      <c r="E12" s="34" t="s">
        <v>5</v>
      </c>
      <c r="F12" s="39">
        <f>$D$12+6</f>
        <v>44731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26" t="s">
        <v>24</v>
      </c>
      <c r="F22" s="71" t="s">
        <v>1</v>
      </c>
      <c r="G22" s="72"/>
      <c r="H22" s="73"/>
      <c r="I22" s="7"/>
    </row>
    <row r="23" spans="1:9" ht="18" customHeight="1" x14ac:dyDescent="0.25">
      <c r="A23" s="5"/>
      <c r="B23" s="27">
        <v>1</v>
      </c>
      <c r="C23" s="28">
        <f>$D$12</f>
        <v>44725</v>
      </c>
      <c r="D23" s="16"/>
      <c r="E23" s="16"/>
      <c r="F23" s="74"/>
      <c r="G23" s="75"/>
      <c r="H23" s="76"/>
      <c r="I23" s="7"/>
    </row>
    <row r="24" spans="1:9" ht="18" customHeight="1" x14ac:dyDescent="0.25">
      <c r="A24" s="5"/>
      <c r="B24" s="27">
        <v>2</v>
      </c>
      <c r="C24" s="28">
        <f>$D$12+1</f>
        <v>44726</v>
      </c>
      <c r="D24" s="16"/>
      <c r="E24" s="16"/>
      <c r="F24" s="74"/>
      <c r="G24" s="75"/>
      <c r="H24" s="76"/>
      <c r="I24" s="7"/>
    </row>
    <row r="25" spans="1:9" ht="18" customHeight="1" x14ac:dyDescent="0.25">
      <c r="A25" s="5"/>
      <c r="B25" s="27">
        <v>3</v>
      </c>
      <c r="C25" s="28">
        <f>$D$12+2</f>
        <v>44727</v>
      </c>
      <c r="D25" s="16"/>
      <c r="E25" s="16"/>
      <c r="F25" s="74"/>
      <c r="G25" s="75"/>
      <c r="H25" s="76"/>
      <c r="I25" s="7"/>
    </row>
    <row r="26" spans="1:9" ht="18" customHeight="1" x14ac:dyDescent="0.25">
      <c r="A26" s="5"/>
      <c r="B26" s="27">
        <v>4</v>
      </c>
      <c r="C26" s="28">
        <f>$D$12+3</f>
        <v>44728</v>
      </c>
      <c r="D26" s="16"/>
      <c r="E26" s="16"/>
      <c r="F26" s="74"/>
      <c r="G26" s="75"/>
      <c r="H26" s="76"/>
      <c r="I26" s="7"/>
    </row>
    <row r="27" spans="1:9" ht="18" customHeight="1" x14ac:dyDescent="0.25">
      <c r="A27" s="5"/>
      <c r="B27" s="27">
        <v>5</v>
      </c>
      <c r="C27" s="28">
        <f>$D$12+4</f>
        <v>44729</v>
      </c>
      <c r="D27" s="16"/>
      <c r="E27" s="16"/>
      <c r="F27" s="74"/>
      <c r="G27" s="75"/>
      <c r="H27" s="76"/>
      <c r="I27" s="7"/>
    </row>
    <row r="28" spans="1:9" ht="18" customHeight="1" x14ac:dyDescent="0.25">
      <c r="A28" s="5"/>
      <c r="B28" s="27">
        <v>6</v>
      </c>
      <c r="C28" s="28">
        <f>$D$12+5</f>
        <v>44730</v>
      </c>
      <c r="D28" s="16"/>
      <c r="E28" s="16"/>
      <c r="F28" s="74"/>
      <c r="G28" s="75"/>
      <c r="H28" s="76"/>
      <c r="I28" s="7"/>
    </row>
    <row r="29" spans="1:9" ht="18" customHeight="1" x14ac:dyDescent="0.25">
      <c r="A29" s="5"/>
      <c r="B29" s="27">
        <v>7</v>
      </c>
      <c r="C29" s="28">
        <f>$D$12+6</f>
        <v>44731</v>
      </c>
      <c r="D29" s="16"/>
      <c r="E29" s="16"/>
      <c r="F29" s="74"/>
      <c r="G29" s="75"/>
      <c r="H29" s="76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6" customHeight="1" x14ac:dyDescent="0.25">
      <c r="A32" s="19"/>
      <c r="B32" s="55" t="s">
        <v>23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44735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22" t="s">
        <v>25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22" t="s">
        <v>26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22" t="s">
        <v>27</v>
      </c>
      <c r="C49" s="10"/>
      <c r="D49" s="10"/>
      <c r="E49" s="13"/>
      <c r="F49" s="10"/>
      <c r="G49" s="13"/>
      <c r="H49" s="10"/>
      <c r="I49" s="7"/>
    </row>
    <row r="50" spans="1:9" ht="13.9" customHeight="1" x14ac:dyDescent="0.25">
      <c r="A50" s="5"/>
      <c r="B50" s="6"/>
      <c r="C50" s="10"/>
      <c r="D50" s="10"/>
      <c r="E50" s="13"/>
      <c r="F50" s="10"/>
      <c r="G50" s="13"/>
      <c r="H50" s="10"/>
      <c r="I50" s="7"/>
    </row>
    <row r="51" spans="1:9" ht="13.9" customHeight="1" x14ac:dyDescent="0.25">
      <c r="A51" s="5"/>
      <c r="B51" s="22" t="s">
        <v>28</v>
      </c>
      <c r="C51" s="10"/>
      <c r="D51" s="10"/>
      <c r="E51" s="22"/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22" t="s">
        <v>29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B32:H33"/>
    <mergeCell ref="C36:I36"/>
    <mergeCell ref="C37:H38"/>
    <mergeCell ref="A9:I9"/>
    <mergeCell ref="A10:I10"/>
    <mergeCell ref="F22:H22"/>
    <mergeCell ref="F23:H23"/>
    <mergeCell ref="F24:H24"/>
    <mergeCell ref="F25:H25"/>
    <mergeCell ref="F26:H26"/>
    <mergeCell ref="F27:H27"/>
    <mergeCell ref="F28:H28"/>
    <mergeCell ref="F29:H29"/>
  </mergeCells>
  <phoneticPr fontId="1" type="noConversion"/>
  <printOptions horizontalCentered="1"/>
  <pageMargins left="0.7" right="0.7" top="0.75" bottom="0.75" header="0.3" footer="0.3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/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zoomScaleSheetLayoutView="115" workbookViewId="0"/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22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f>'1. Woche '!D12+7</f>
        <v>44732</v>
      </c>
      <c r="E12" s="34" t="s">
        <v>5</v>
      </c>
      <c r="F12" s="39">
        <f>$D$12+6</f>
        <v>44738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1" t="s">
        <v>1</v>
      </c>
      <c r="F22" s="72"/>
      <c r="G22" s="72"/>
      <c r="H22" s="73"/>
      <c r="I22" s="7"/>
    </row>
    <row r="23" spans="1:9" ht="18" customHeight="1" x14ac:dyDescent="0.25">
      <c r="A23" s="5"/>
      <c r="B23" s="27">
        <v>8</v>
      </c>
      <c r="C23" s="28">
        <f>$D$12</f>
        <v>44732</v>
      </c>
      <c r="D23" s="16"/>
      <c r="E23" s="77"/>
      <c r="F23" s="78"/>
      <c r="G23" s="78"/>
      <c r="H23" s="79"/>
      <c r="I23" s="7"/>
    </row>
    <row r="24" spans="1:9" ht="18" customHeight="1" x14ac:dyDescent="0.25">
      <c r="A24" s="5"/>
      <c r="B24" s="27">
        <v>9</v>
      </c>
      <c r="C24" s="28">
        <f>$D$12+1</f>
        <v>44733</v>
      </c>
      <c r="D24" s="16"/>
      <c r="E24" s="77"/>
      <c r="F24" s="78"/>
      <c r="G24" s="78"/>
      <c r="H24" s="79"/>
      <c r="I24" s="7"/>
    </row>
    <row r="25" spans="1:9" ht="18" customHeight="1" x14ac:dyDescent="0.25">
      <c r="A25" s="5"/>
      <c r="B25" s="27">
        <v>10</v>
      </c>
      <c r="C25" s="28">
        <f>$D$12+2</f>
        <v>44734</v>
      </c>
      <c r="D25" s="16"/>
      <c r="E25" s="77"/>
      <c r="F25" s="78"/>
      <c r="G25" s="78"/>
      <c r="H25" s="79"/>
      <c r="I25" s="7"/>
    </row>
    <row r="26" spans="1:9" ht="18" customHeight="1" x14ac:dyDescent="0.25">
      <c r="A26" s="5"/>
      <c r="B26" s="27">
        <v>11</v>
      </c>
      <c r="C26" s="28">
        <f>$D$12+3</f>
        <v>44735</v>
      </c>
      <c r="D26" s="16"/>
      <c r="E26" s="77"/>
      <c r="F26" s="78"/>
      <c r="G26" s="78"/>
      <c r="H26" s="79"/>
      <c r="I26" s="7"/>
    </row>
    <row r="27" spans="1:9" ht="18" customHeight="1" x14ac:dyDescent="0.25">
      <c r="A27" s="5"/>
      <c r="B27" s="27">
        <v>12</v>
      </c>
      <c r="C27" s="28">
        <f>$D$12+4</f>
        <v>44736</v>
      </c>
      <c r="D27" s="16"/>
      <c r="E27" s="77"/>
      <c r="F27" s="78"/>
      <c r="G27" s="78"/>
      <c r="H27" s="79"/>
      <c r="I27" s="7"/>
    </row>
    <row r="28" spans="1:9" ht="18" customHeight="1" x14ac:dyDescent="0.25">
      <c r="A28" s="5"/>
      <c r="B28" s="27">
        <v>13</v>
      </c>
      <c r="C28" s="28">
        <f>$D$12+5</f>
        <v>44737</v>
      </c>
      <c r="D28" s="16"/>
      <c r="E28" s="77"/>
      <c r="F28" s="78"/>
      <c r="G28" s="78"/>
      <c r="H28" s="79"/>
      <c r="I28" s="7"/>
    </row>
    <row r="29" spans="1:9" ht="18" customHeight="1" x14ac:dyDescent="0.25">
      <c r="A29" s="5"/>
      <c r="B29" s="27">
        <v>14</v>
      </c>
      <c r="C29" s="28">
        <f>$D$12+6</f>
        <v>44738</v>
      </c>
      <c r="D29" s="16"/>
      <c r="E29" s="77"/>
      <c r="F29" s="78"/>
      <c r="G29" s="78"/>
      <c r="H29" s="79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6" customHeight="1" x14ac:dyDescent="0.25">
      <c r="A32" s="19"/>
      <c r="B32" s="55" t="s">
        <v>23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44742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Nicole Sude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Landkreis Waldeck-Frankenberg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Südring 2, 34497 Korbach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05631/954-412</v>
      </c>
      <c r="C51" s="10"/>
      <c r="D51" s="10"/>
      <c r="E51" s="10">
        <f>'1. Woche '!E51</f>
        <v>0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nicole.sude@lkwafkb.de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29" zoomScaleNormal="100" workbookViewId="0"/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0" zoomScaleNormal="100" zoomScaleSheetLayoutView="115" workbookViewId="0">
      <selection activeCell="D49" sqref="D49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22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21</v>
      </c>
      <c r="D12" s="38">
        <f>'1. Woche '!D12+14</f>
        <v>44739</v>
      </c>
      <c r="E12" s="34" t="s">
        <v>5</v>
      </c>
      <c r="F12" s="39">
        <f>$D$12+6</f>
        <v>44745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1" t="s">
        <v>1</v>
      </c>
      <c r="F22" s="72"/>
      <c r="G22" s="72"/>
      <c r="H22" s="73"/>
      <c r="I22" s="7"/>
    </row>
    <row r="23" spans="1:9" ht="18" customHeight="1" x14ac:dyDescent="0.25">
      <c r="A23" s="5"/>
      <c r="B23" s="27">
        <v>15</v>
      </c>
      <c r="C23" s="28">
        <f>$D$12</f>
        <v>44739</v>
      </c>
      <c r="D23" s="16"/>
      <c r="E23" s="77"/>
      <c r="F23" s="78"/>
      <c r="G23" s="78"/>
      <c r="H23" s="79"/>
      <c r="I23" s="7"/>
    </row>
    <row r="24" spans="1:9" ht="18" customHeight="1" x14ac:dyDescent="0.25">
      <c r="A24" s="5"/>
      <c r="B24" s="27">
        <v>16</v>
      </c>
      <c r="C24" s="28">
        <f>$D$12+1</f>
        <v>44740</v>
      </c>
      <c r="D24" s="16"/>
      <c r="E24" s="77"/>
      <c r="F24" s="78"/>
      <c r="G24" s="78"/>
      <c r="H24" s="79"/>
      <c r="I24" s="7"/>
    </row>
    <row r="25" spans="1:9" ht="18" customHeight="1" x14ac:dyDescent="0.25">
      <c r="A25" s="5"/>
      <c r="B25" s="27">
        <v>17</v>
      </c>
      <c r="C25" s="28">
        <f>$D$12+2</f>
        <v>44741</v>
      </c>
      <c r="D25" s="16"/>
      <c r="E25" s="77"/>
      <c r="F25" s="78"/>
      <c r="G25" s="78"/>
      <c r="H25" s="79"/>
      <c r="I25" s="7"/>
    </row>
    <row r="26" spans="1:9" ht="18" customHeight="1" x14ac:dyDescent="0.25">
      <c r="A26" s="5"/>
      <c r="B26" s="27">
        <v>18</v>
      </c>
      <c r="C26" s="28">
        <f>$D$12+3</f>
        <v>44742</v>
      </c>
      <c r="D26" s="16"/>
      <c r="E26" s="77"/>
      <c r="F26" s="78"/>
      <c r="G26" s="78"/>
      <c r="H26" s="79"/>
      <c r="I26" s="7"/>
    </row>
    <row r="27" spans="1:9" ht="18" customHeight="1" x14ac:dyDescent="0.25">
      <c r="A27" s="5"/>
      <c r="B27" s="27">
        <v>19</v>
      </c>
      <c r="C27" s="28">
        <f>$D$12+4</f>
        <v>44743</v>
      </c>
      <c r="D27" s="16"/>
      <c r="E27" s="77"/>
      <c r="F27" s="78"/>
      <c r="G27" s="78"/>
      <c r="H27" s="79"/>
      <c r="I27" s="7"/>
    </row>
    <row r="28" spans="1:9" ht="18" customHeight="1" x14ac:dyDescent="0.25">
      <c r="A28" s="5"/>
      <c r="B28" s="27">
        <v>20</v>
      </c>
      <c r="C28" s="28">
        <f>$D$12+5</f>
        <v>44744</v>
      </c>
      <c r="D28" s="16"/>
      <c r="E28" s="77"/>
      <c r="F28" s="78"/>
      <c r="G28" s="78"/>
      <c r="H28" s="79"/>
      <c r="I28" s="7"/>
    </row>
    <row r="29" spans="1:9" ht="18" customHeight="1" x14ac:dyDescent="0.25">
      <c r="A29" s="5"/>
      <c r="B29" s="27">
        <v>21</v>
      </c>
      <c r="C29" s="28">
        <f>$D$12+6</f>
        <v>44745</v>
      </c>
      <c r="D29" s="16"/>
      <c r="E29" s="77"/>
      <c r="F29" s="78"/>
      <c r="G29" s="78"/>
      <c r="H29" s="79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23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44749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Nicole Sude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Landkreis Waldeck-Frankenberg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Südring 2, 34497 Korbach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05631/954-412</v>
      </c>
      <c r="C51" s="10"/>
      <c r="D51" s="10"/>
      <c r="E51" s="10">
        <f>'1. Woche '!E51</f>
        <v>0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nicole.sude@lkwafkb.de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/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Heimbuchner, Ann-Katrin</cp:lastModifiedBy>
  <cp:lastPrinted>2018-05-30T11:24:54Z</cp:lastPrinted>
  <dcterms:created xsi:type="dcterms:W3CDTF">2009-03-19T13:46:50Z</dcterms:created>
  <dcterms:modified xsi:type="dcterms:W3CDTF">2022-05-04T12:21:34Z</dcterms:modified>
</cp:coreProperties>
</file>